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ecnico\PROGETTAZIONE\Curve fotometriche\PANZERI Eulumdat-Ies 2021\Giano\"/>
    </mc:Choice>
  </mc:AlternateContent>
  <bookViews>
    <workbookView xWindow="0" yWindow="0" windowWidth="10875" windowHeight="11475"/>
  </bookViews>
  <sheets>
    <sheet name="Giano sosp HF" sheetId="4" r:id="rId1"/>
    <sheet name="Giano sosp HD" sheetId="3" r:id="rId2"/>
    <sheet name="Giano wall XM006" sheetId="2" r:id="rId3"/>
    <sheet name="Giano sosp XM006" sheetId="1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4" l="1"/>
  <c r="I10" i="4"/>
  <c r="K10" i="4" s="1"/>
  <c r="N9" i="4"/>
  <c r="I9" i="4"/>
  <c r="K9" i="4" s="1"/>
  <c r="N8" i="4"/>
  <c r="I8" i="4"/>
  <c r="K8" i="4" s="1"/>
  <c r="N7" i="4"/>
  <c r="I7" i="4"/>
  <c r="K7" i="4" s="1"/>
  <c r="I5" i="4"/>
  <c r="N43" i="1"/>
  <c r="I43" i="1"/>
  <c r="N20" i="1"/>
  <c r="N31" i="1"/>
  <c r="N41" i="1"/>
  <c r="N20" i="3"/>
  <c r="N19" i="3"/>
  <c r="N18" i="3"/>
  <c r="N17" i="3"/>
  <c r="N10" i="3"/>
  <c r="N9" i="3"/>
  <c r="N8" i="3"/>
  <c r="N7" i="3"/>
  <c r="I5" i="3"/>
  <c r="I20" i="3"/>
  <c r="I19" i="3"/>
  <c r="I18" i="3"/>
  <c r="I17" i="3"/>
  <c r="I15" i="3"/>
  <c r="I10" i="3"/>
  <c r="K10" i="3" s="1"/>
  <c r="I9" i="3"/>
  <c r="I8" i="3"/>
  <c r="I7" i="3"/>
  <c r="N20" i="2"/>
  <c r="M20" i="2"/>
  <c r="K41" i="1"/>
  <c r="I41" i="1"/>
  <c r="K20" i="3" l="1"/>
  <c r="K8" i="3"/>
  <c r="K9" i="3"/>
  <c r="K18" i="3"/>
  <c r="K19" i="3"/>
  <c r="K7" i="3"/>
  <c r="K17" i="3"/>
  <c r="I37" i="1"/>
  <c r="I36" i="1"/>
  <c r="I20" i="2"/>
  <c r="K20" i="2" s="1"/>
  <c r="I19" i="2"/>
  <c r="I15" i="2"/>
  <c r="I14" i="2"/>
  <c r="I10" i="2"/>
  <c r="K10" i="2" s="1"/>
  <c r="I9" i="2"/>
  <c r="I5" i="2"/>
  <c r="I4" i="2"/>
  <c r="K37" i="1" l="1"/>
  <c r="K15" i="2"/>
  <c r="K5" i="2"/>
  <c r="K30" i="1"/>
  <c r="I31" i="1"/>
  <c r="I30" i="1"/>
  <c r="I26" i="1"/>
  <c r="I25" i="1"/>
  <c r="K20" i="1"/>
  <c r="I20" i="1"/>
  <c r="I19" i="1"/>
  <c r="I15" i="1"/>
  <c r="K15" i="1" s="1"/>
  <c r="I14" i="1"/>
  <c r="I10" i="1"/>
  <c r="K31" i="1" l="1"/>
  <c r="K26" i="1"/>
  <c r="I9" i="1"/>
  <c r="I5" i="1"/>
  <c r="I4" i="1"/>
  <c r="K10" i="1"/>
  <c r="K5" i="1" l="1"/>
</calcChain>
</file>

<file path=xl/sharedStrings.xml><?xml version="1.0" encoding="utf-8"?>
<sst xmlns="http://schemas.openxmlformats.org/spreadsheetml/2006/main" count="254" uniqueCount="32">
  <si>
    <t xml:space="preserve">Giano 150 </t>
  </si>
  <si>
    <t>XM002</t>
  </si>
  <si>
    <t>lunghezza</t>
  </si>
  <si>
    <t>dir+ind</t>
  </si>
  <si>
    <t>fotometria</t>
  </si>
  <si>
    <t>1500mm</t>
  </si>
  <si>
    <t>totale [lm]</t>
  </si>
  <si>
    <t>prismato</t>
  </si>
  <si>
    <t>XM006</t>
  </si>
  <si>
    <t>flusso</t>
  </si>
  <si>
    <t>n. barrette per lato</t>
  </si>
  <si>
    <t xml:space="preserve">Giano 200 </t>
  </si>
  <si>
    <t>2000mm</t>
  </si>
  <si>
    <t>opale</t>
  </si>
  <si>
    <t xml:space="preserve">Giano 100 </t>
  </si>
  <si>
    <t>1000mm</t>
  </si>
  <si>
    <t>Giano 25</t>
  </si>
  <si>
    <t xml:space="preserve">Giano 25 </t>
  </si>
  <si>
    <t>250mm</t>
  </si>
  <si>
    <t>269mm</t>
  </si>
  <si>
    <t>Giano 50</t>
  </si>
  <si>
    <t>Giano 150</t>
  </si>
  <si>
    <t>500mm</t>
  </si>
  <si>
    <t xml:space="preserve">Giano 50 </t>
  </si>
  <si>
    <t>HD</t>
  </si>
  <si>
    <t xml:space="preserve">Giano 300 </t>
  </si>
  <si>
    <t>3000mm</t>
  </si>
  <si>
    <t>flusso totale [lm]</t>
  </si>
  <si>
    <t>W al m</t>
  </si>
  <si>
    <t>effettivo</t>
  </si>
  <si>
    <t>Giano 300</t>
  </si>
  <si>
    <t>HF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</si>
</sst>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2" xfId="0" applyBorder="1"/>
    <xf numFmtId="2" fontId="0" fillId="0" borderId="1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3" xfId="0" applyFont="1" applyBorder="1"/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2" fillId="0" borderId="4" xfId="0" applyFont="1" applyBorder="1"/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/>
    </xf>
    <xf numFmtId="0" fontId="2" fillId="4" borderId="5" xfId="0" applyFont="1" applyFill="1" applyBorder="1"/>
    <xf numFmtId="0" fontId="0" fillId="4" borderId="5" xfId="0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N13"/>
  <sheetViews>
    <sheetView tabSelected="1" workbookViewId="0">
      <selection activeCell="M19" sqref="M19"/>
    </sheetView>
  </sheetViews>
  <sheetFormatPr defaultRowHeight="15" x14ac:dyDescent="0.25"/>
  <cols>
    <col min="2" max="2" width="11.28515625" bestFit="1" customWidth="1"/>
    <col min="3" max="3" width="11.28515625" customWidth="1"/>
    <col min="4" max="4" width="13" customWidth="1"/>
    <col min="5" max="5" width="19.28515625" customWidth="1"/>
    <col min="6" max="6" width="13.85546875" customWidth="1"/>
    <col min="7" max="7" width="10.5703125" customWidth="1"/>
    <col min="8" max="8" width="15.5703125" customWidth="1"/>
    <col min="9" max="9" width="10.42578125" bestFit="1" customWidth="1"/>
    <col min="10" max="10" width="13.28515625" customWidth="1"/>
    <col min="11" max="11" width="10.5703125" bestFit="1" customWidth="1"/>
  </cols>
  <sheetData>
    <row r="4" spans="2:14" ht="30" x14ac:dyDescent="0.25">
      <c r="B4" s="26"/>
      <c r="C4" s="26"/>
      <c r="D4" s="27" t="s">
        <v>2</v>
      </c>
      <c r="E4" s="26"/>
      <c r="F4" s="5" t="s">
        <v>9</v>
      </c>
      <c r="G4" s="5" t="s">
        <v>10</v>
      </c>
      <c r="H4" s="27" t="s">
        <v>3</v>
      </c>
      <c r="I4" s="5" t="s">
        <v>27</v>
      </c>
      <c r="J4" s="27"/>
      <c r="K4" s="27" t="s">
        <v>4</v>
      </c>
      <c r="M4" s="27" t="s">
        <v>28</v>
      </c>
      <c r="N4" s="27" t="s">
        <v>29</v>
      </c>
    </row>
    <row r="5" spans="2:14" ht="15.75" x14ac:dyDescent="0.25">
      <c r="B5" s="3" t="s">
        <v>14</v>
      </c>
      <c r="C5" s="3" t="s">
        <v>13</v>
      </c>
      <c r="D5" s="4" t="s">
        <v>15</v>
      </c>
      <c r="E5" s="5" t="s">
        <v>8</v>
      </c>
      <c r="F5" s="4">
        <v>1520</v>
      </c>
      <c r="G5" s="4">
        <v>2</v>
      </c>
      <c r="H5" s="4">
        <v>2</v>
      </c>
      <c r="I5" s="4">
        <f>F5*G5*H5</f>
        <v>6080</v>
      </c>
      <c r="J5" s="4"/>
      <c r="K5" s="14">
        <v>3274</v>
      </c>
    </row>
    <row r="6" spans="2:14" ht="8.25" customHeight="1" x14ac:dyDescent="0.25">
      <c r="B6" s="23"/>
      <c r="C6" s="23"/>
      <c r="D6" s="24"/>
      <c r="E6" s="25"/>
      <c r="F6" s="24"/>
      <c r="G6" s="24"/>
      <c r="H6" s="24"/>
      <c r="I6" s="24"/>
      <c r="J6" s="24"/>
      <c r="K6" s="24"/>
    </row>
    <row r="7" spans="2:14" ht="15.75" x14ac:dyDescent="0.25">
      <c r="B7" s="3" t="s">
        <v>14</v>
      </c>
      <c r="C7" s="3" t="s">
        <v>13</v>
      </c>
      <c r="D7" s="4" t="s">
        <v>15</v>
      </c>
      <c r="E7" s="5" t="s">
        <v>31</v>
      </c>
      <c r="F7" s="4">
        <v>1200</v>
      </c>
      <c r="G7" s="4">
        <v>1</v>
      </c>
      <c r="H7" s="4">
        <v>2</v>
      </c>
      <c r="I7" s="4">
        <f>F7*G7*H7</f>
        <v>2400</v>
      </c>
      <c r="J7" s="4"/>
      <c r="K7" s="12">
        <f>I7*$K$5/$I$5</f>
        <v>1292.3684210526317</v>
      </c>
      <c r="M7" s="4">
        <v>10</v>
      </c>
      <c r="N7" s="26">
        <f>M7*G7*H7*1.1</f>
        <v>22</v>
      </c>
    </row>
    <row r="8" spans="2:14" ht="15.75" x14ac:dyDescent="0.25">
      <c r="B8" s="3" t="s">
        <v>11</v>
      </c>
      <c r="C8" s="3" t="s">
        <v>13</v>
      </c>
      <c r="D8" s="4" t="s">
        <v>12</v>
      </c>
      <c r="E8" s="5" t="s">
        <v>31</v>
      </c>
      <c r="F8" s="4">
        <v>1200</v>
      </c>
      <c r="G8" s="4">
        <v>2</v>
      </c>
      <c r="H8" s="4">
        <v>2</v>
      </c>
      <c r="I8" s="4">
        <f>F8*G8*H8</f>
        <v>4800</v>
      </c>
      <c r="J8" s="4"/>
      <c r="K8" s="12">
        <f t="shared" ref="K8:K10" si="0">I8*$K$5/$I$5</f>
        <v>2584.7368421052633</v>
      </c>
      <c r="M8" s="4">
        <v>10</v>
      </c>
      <c r="N8" s="26">
        <f t="shared" ref="N8:N10" si="1">M8*G8*H8*1.1</f>
        <v>44</v>
      </c>
    </row>
    <row r="9" spans="2:14" ht="15.75" x14ac:dyDescent="0.25">
      <c r="B9" s="3" t="s">
        <v>25</v>
      </c>
      <c r="C9" s="3" t="s">
        <v>13</v>
      </c>
      <c r="D9" s="4" t="s">
        <v>26</v>
      </c>
      <c r="E9" s="5" t="s">
        <v>31</v>
      </c>
      <c r="F9" s="4">
        <v>1200</v>
      </c>
      <c r="G9" s="4">
        <v>3</v>
      </c>
      <c r="H9" s="4">
        <v>2</v>
      </c>
      <c r="I9" s="4">
        <f>F9*G9*H9</f>
        <v>7200</v>
      </c>
      <c r="J9" s="4"/>
      <c r="K9" s="12">
        <f t="shared" si="0"/>
        <v>3877.1052631578946</v>
      </c>
      <c r="M9" s="4">
        <v>10</v>
      </c>
      <c r="N9" s="26">
        <f t="shared" si="1"/>
        <v>66</v>
      </c>
    </row>
    <row r="10" spans="2:14" ht="15.75" x14ac:dyDescent="0.25">
      <c r="B10" s="3" t="s">
        <v>23</v>
      </c>
      <c r="C10" s="3" t="s">
        <v>13</v>
      </c>
      <c r="D10" s="4" t="s">
        <v>22</v>
      </c>
      <c r="E10" s="5" t="s">
        <v>31</v>
      </c>
      <c r="F10" s="4">
        <v>1200</v>
      </c>
      <c r="G10" s="4">
        <v>1</v>
      </c>
      <c r="H10" s="4">
        <v>1</v>
      </c>
      <c r="I10" s="4">
        <f>F10*G10*H10</f>
        <v>1200</v>
      </c>
      <c r="J10" s="4"/>
      <c r="K10" s="12">
        <f t="shared" si="0"/>
        <v>646.18421052631584</v>
      </c>
      <c r="M10" s="4">
        <v>10</v>
      </c>
      <c r="N10" s="26">
        <f t="shared" si="1"/>
        <v>11</v>
      </c>
    </row>
    <row r="11" spans="2:14" ht="15.75" x14ac:dyDescent="0.25">
      <c r="B11" s="9"/>
      <c r="C11" s="9"/>
      <c r="D11" s="10"/>
      <c r="E11" s="8"/>
      <c r="F11" s="10"/>
      <c r="G11" s="10"/>
      <c r="H11" s="10"/>
      <c r="I11" s="10"/>
      <c r="J11" s="10"/>
      <c r="K11" s="13"/>
      <c r="M11" s="10"/>
      <c r="N11" s="6"/>
    </row>
    <row r="12" spans="2:14" ht="15.75" x14ac:dyDescent="0.25">
      <c r="B12" s="9"/>
      <c r="C12" s="9"/>
      <c r="D12" s="10"/>
      <c r="E12" s="8"/>
      <c r="F12" s="10"/>
      <c r="G12" s="10"/>
      <c r="H12" s="10"/>
      <c r="I12" s="10"/>
      <c r="J12" s="10"/>
      <c r="K12" s="13"/>
      <c r="M12" s="10"/>
      <c r="N12" s="6"/>
    </row>
    <row r="13" spans="2:14" ht="15.75" thickBot="1" x14ac:dyDescent="0.3">
      <c r="B13" s="11"/>
      <c r="C13" s="11"/>
      <c r="D13" s="11"/>
      <c r="E13" s="11"/>
      <c r="F13" s="11"/>
      <c r="G13" s="11"/>
      <c r="H13" s="11"/>
      <c r="I13" s="11"/>
      <c r="J13" s="11"/>
      <c r="K13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N21"/>
  <sheetViews>
    <sheetView workbookViewId="0">
      <selection activeCell="M14" sqref="M14:N14"/>
    </sheetView>
  </sheetViews>
  <sheetFormatPr defaultRowHeight="15" x14ac:dyDescent="0.25"/>
  <cols>
    <col min="2" max="2" width="11.28515625" bestFit="1" customWidth="1"/>
    <col min="3" max="3" width="11.28515625" customWidth="1"/>
    <col min="4" max="4" width="13" customWidth="1"/>
    <col min="5" max="5" width="19.28515625" customWidth="1"/>
    <col min="6" max="6" width="13.85546875" customWidth="1"/>
    <col min="7" max="7" width="10.5703125" customWidth="1"/>
    <col min="8" max="8" width="15.5703125" customWidth="1"/>
    <col min="9" max="9" width="10.42578125" bestFit="1" customWidth="1"/>
    <col min="10" max="10" width="13.28515625" customWidth="1"/>
    <col min="11" max="11" width="10.5703125" bestFit="1" customWidth="1"/>
  </cols>
  <sheetData>
    <row r="4" spans="2:14" ht="30" x14ac:dyDescent="0.25">
      <c r="B4" s="26"/>
      <c r="C4" s="26"/>
      <c r="D4" s="27" t="s">
        <v>2</v>
      </c>
      <c r="E4" s="26"/>
      <c r="F4" s="5" t="s">
        <v>9</v>
      </c>
      <c r="G4" s="5" t="s">
        <v>10</v>
      </c>
      <c r="H4" s="27" t="s">
        <v>3</v>
      </c>
      <c r="I4" s="5" t="s">
        <v>27</v>
      </c>
      <c r="J4" s="27"/>
      <c r="K4" s="27" t="s">
        <v>4</v>
      </c>
      <c r="M4" s="27" t="s">
        <v>28</v>
      </c>
      <c r="N4" s="27" t="s">
        <v>29</v>
      </c>
    </row>
    <row r="5" spans="2:14" ht="15.75" x14ac:dyDescent="0.25">
      <c r="B5" s="3" t="s">
        <v>14</v>
      </c>
      <c r="C5" s="3" t="s">
        <v>13</v>
      </c>
      <c r="D5" s="4" t="s">
        <v>15</v>
      </c>
      <c r="E5" s="5" t="s">
        <v>8</v>
      </c>
      <c r="F5" s="4">
        <v>1520</v>
      </c>
      <c r="G5" s="4">
        <v>2</v>
      </c>
      <c r="H5" s="4">
        <v>2</v>
      </c>
      <c r="I5" s="4">
        <f>F5*G5*H5</f>
        <v>6080</v>
      </c>
      <c r="J5" s="4"/>
      <c r="K5" s="14">
        <v>3274</v>
      </c>
    </row>
    <row r="6" spans="2:14" ht="8.25" customHeight="1" x14ac:dyDescent="0.25">
      <c r="B6" s="23"/>
      <c r="C6" s="23"/>
      <c r="D6" s="24"/>
      <c r="E6" s="25"/>
      <c r="F6" s="24"/>
      <c r="G6" s="24"/>
      <c r="H6" s="24"/>
      <c r="I6" s="24"/>
      <c r="J6" s="24"/>
      <c r="K6" s="24"/>
    </row>
    <row r="7" spans="2:14" ht="15.75" x14ac:dyDescent="0.25">
      <c r="B7" s="3" t="s">
        <v>14</v>
      </c>
      <c r="C7" s="3" t="s">
        <v>13</v>
      </c>
      <c r="D7" s="4" t="s">
        <v>15</v>
      </c>
      <c r="E7" s="5" t="s">
        <v>24</v>
      </c>
      <c r="F7" s="4">
        <v>1964</v>
      </c>
      <c r="G7" s="4">
        <v>1</v>
      </c>
      <c r="H7" s="4">
        <v>2</v>
      </c>
      <c r="I7" s="4">
        <f>F7*G7*H7</f>
        <v>3928</v>
      </c>
      <c r="J7" s="4"/>
      <c r="K7" s="12">
        <f>I7*$K$5/$I$5</f>
        <v>2115.1763157894738</v>
      </c>
      <c r="M7" s="4">
        <v>17</v>
      </c>
      <c r="N7" s="26">
        <f>M7*G7*H7*1.1</f>
        <v>37.400000000000006</v>
      </c>
    </row>
    <row r="8" spans="2:14" ht="15.75" x14ac:dyDescent="0.25">
      <c r="B8" s="3" t="s">
        <v>11</v>
      </c>
      <c r="C8" s="3" t="s">
        <v>13</v>
      </c>
      <c r="D8" s="4" t="s">
        <v>12</v>
      </c>
      <c r="E8" s="5" t="s">
        <v>24</v>
      </c>
      <c r="F8" s="4">
        <v>1964</v>
      </c>
      <c r="G8" s="4">
        <v>2</v>
      </c>
      <c r="H8" s="4">
        <v>2</v>
      </c>
      <c r="I8" s="4">
        <f>F8*G8*H8</f>
        <v>7856</v>
      </c>
      <c r="J8" s="4"/>
      <c r="K8" s="12">
        <f t="shared" ref="K8:K10" si="0">I8*$K$5/$I$5</f>
        <v>4230.3526315789477</v>
      </c>
      <c r="M8" s="4">
        <v>17</v>
      </c>
      <c r="N8" s="26">
        <f t="shared" ref="N8:N10" si="1">M8*G8*H8*1.1</f>
        <v>74.800000000000011</v>
      </c>
    </row>
    <row r="9" spans="2:14" ht="15.75" x14ac:dyDescent="0.25">
      <c r="B9" s="3" t="s">
        <v>25</v>
      </c>
      <c r="C9" s="3" t="s">
        <v>13</v>
      </c>
      <c r="D9" s="4" t="s">
        <v>26</v>
      </c>
      <c r="E9" s="5" t="s">
        <v>24</v>
      </c>
      <c r="F9" s="4">
        <v>1964</v>
      </c>
      <c r="G9" s="4">
        <v>3</v>
      </c>
      <c r="H9" s="4">
        <v>2</v>
      </c>
      <c r="I9" s="4">
        <f>F9*G9*H9</f>
        <v>11784</v>
      </c>
      <c r="J9" s="4"/>
      <c r="K9" s="12">
        <f t="shared" si="0"/>
        <v>6345.5289473684206</v>
      </c>
      <c r="M9" s="4">
        <v>17</v>
      </c>
      <c r="N9" s="26">
        <f t="shared" si="1"/>
        <v>112.2</v>
      </c>
    </row>
    <row r="10" spans="2:14" ht="15.75" x14ac:dyDescent="0.25">
      <c r="B10" s="3" t="s">
        <v>23</v>
      </c>
      <c r="C10" s="3" t="s">
        <v>13</v>
      </c>
      <c r="D10" s="4" t="s">
        <v>22</v>
      </c>
      <c r="E10" s="5" t="s">
        <v>24</v>
      </c>
      <c r="F10" s="4">
        <v>1964</v>
      </c>
      <c r="G10" s="4">
        <v>1</v>
      </c>
      <c r="H10" s="4">
        <v>1</v>
      </c>
      <c r="I10" s="4">
        <f>F10*G10*H10</f>
        <v>1964</v>
      </c>
      <c r="J10" s="4"/>
      <c r="K10" s="12">
        <f t="shared" si="0"/>
        <v>1057.5881578947369</v>
      </c>
      <c r="M10" s="4">
        <v>17</v>
      </c>
      <c r="N10" s="26">
        <f t="shared" si="1"/>
        <v>18.700000000000003</v>
      </c>
    </row>
    <row r="11" spans="2:14" ht="15.75" x14ac:dyDescent="0.25">
      <c r="B11" s="9"/>
      <c r="C11" s="9"/>
      <c r="D11" s="10"/>
      <c r="E11" s="8"/>
      <c r="F11" s="10"/>
      <c r="G11" s="10"/>
      <c r="H11" s="10"/>
      <c r="I11" s="10"/>
      <c r="J11" s="10"/>
      <c r="K11" s="13"/>
      <c r="M11" s="10"/>
      <c r="N11" s="6"/>
    </row>
    <row r="12" spans="2:14" ht="15.75" x14ac:dyDescent="0.25">
      <c r="B12" s="9"/>
      <c r="C12" s="9"/>
      <c r="D12" s="10"/>
      <c r="E12" s="8"/>
      <c r="F12" s="10"/>
      <c r="G12" s="10"/>
      <c r="H12" s="10"/>
      <c r="I12" s="10"/>
      <c r="J12" s="10"/>
      <c r="K12" s="13"/>
      <c r="M12" s="10"/>
      <c r="N12" s="6"/>
    </row>
    <row r="13" spans="2:14" ht="15.75" x14ac:dyDescent="0.25">
      <c r="B13" s="9"/>
      <c r="C13" s="9"/>
      <c r="D13" s="10"/>
      <c r="E13" s="8"/>
      <c r="F13" s="10"/>
      <c r="G13" s="10"/>
      <c r="H13" s="10"/>
      <c r="I13" s="10"/>
      <c r="J13" s="10"/>
      <c r="K13" s="13"/>
    </row>
    <row r="14" spans="2:14" ht="30" x14ac:dyDescent="0.25">
      <c r="B14" s="26"/>
      <c r="C14" s="26"/>
      <c r="D14" s="27" t="s">
        <v>2</v>
      </c>
      <c r="E14" s="26"/>
      <c r="F14" s="5" t="s">
        <v>9</v>
      </c>
      <c r="G14" s="5" t="s">
        <v>10</v>
      </c>
      <c r="H14" s="27" t="s">
        <v>3</v>
      </c>
      <c r="I14" s="5" t="s">
        <v>27</v>
      </c>
      <c r="J14" s="27"/>
      <c r="K14" s="27" t="s">
        <v>4</v>
      </c>
      <c r="M14" s="27" t="s">
        <v>28</v>
      </c>
      <c r="N14" s="27" t="s">
        <v>29</v>
      </c>
    </row>
    <row r="15" spans="2:14" ht="15.75" x14ac:dyDescent="0.25">
      <c r="B15" s="15" t="s">
        <v>14</v>
      </c>
      <c r="C15" s="15" t="s">
        <v>7</v>
      </c>
      <c r="D15" s="16" t="s">
        <v>15</v>
      </c>
      <c r="E15" s="17" t="s">
        <v>1</v>
      </c>
      <c r="F15" s="16">
        <v>1520</v>
      </c>
      <c r="G15" s="16">
        <v>2</v>
      </c>
      <c r="H15" s="16">
        <v>2</v>
      </c>
      <c r="I15" s="16">
        <f>F15*G15*H15</f>
        <v>6080</v>
      </c>
      <c r="J15" s="16"/>
      <c r="K15" s="18">
        <v>3680</v>
      </c>
    </row>
    <row r="16" spans="2:14" ht="4.5" customHeight="1" x14ac:dyDescent="0.25">
      <c r="B16" s="23"/>
      <c r="C16" s="23"/>
      <c r="D16" s="24"/>
      <c r="E16" s="25"/>
      <c r="F16" s="24"/>
      <c r="G16" s="24"/>
      <c r="H16" s="24"/>
      <c r="I16" s="24"/>
      <c r="J16" s="24"/>
      <c r="K16" s="24"/>
    </row>
    <row r="17" spans="2:14" ht="15.75" x14ac:dyDescent="0.25">
      <c r="B17" s="19" t="s">
        <v>14</v>
      </c>
      <c r="C17" s="19" t="s">
        <v>7</v>
      </c>
      <c r="D17" s="20" t="s">
        <v>15</v>
      </c>
      <c r="E17" s="21" t="s">
        <v>24</v>
      </c>
      <c r="F17" s="20">
        <v>1964</v>
      </c>
      <c r="G17" s="20">
        <v>1</v>
      </c>
      <c r="H17" s="20">
        <v>2</v>
      </c>
      <c r="I17" s="20">
        <f>F17*G17*H17</f>
        <v>3928</v>
      </c>
      <c r="J17" s="20"/>
      <c r="K17" s="22">
        <f>I17*$K$15/$I$15</f>
        <v>2377.4736842105262</v>
      </c>
      <c r="M17" s="4">
        <v>17</v>
      </c>
      <c r="N17" s="26">
        <f t="shared" ref="N17:N20" si="2">M17*G17*H17*1.1</f>
        <v>37.400000000000006</v>
      </c>
    </row>
    <row r="18" spans="2:14" ht="15.75" x14ac:dyDescent="0.25">
      <c r="B18" s="3" t="s">
        <v>11</v>
      </c>
      <c r="C18" s="3" t="s">
        <v>7</v>
      </c>
      <c r="D18" s="4" t="s">
        <v>12</v>
      </c>
      <c r="E18" s="5" t="s">
        <v>24</v>
      </c>
      <c r="F18" s="4">
        <v>1964</v>
      </c>
      <c r="G18" s="4">
        <v>2</v>
      </c>
      <c r="H18" s="4">
        <v>2</v>
      </c>
      <c r="I18" s="4">
        <f>F18*G18*H18</f>
        <v>7856</v>
      </c>
      <c r="J18" s="4"/>
      <c r="K18" s="12">
        <f t="shared" ref="K18:K20" si="3">I18*$K$15/$I$15</f>
        <v>4754.9473684210525</v>
      </c>
      <c r="M18" s="4">
        <v>17</v>
      </c>
      <c r="N18" s="26">
        <f t="shared" si="2"/>
        <v>74.800000000000011</v>
      </c>
    </row>
    <row r="19" spans="2:14" ht="15.75" x14ac:dyDescent="0.25">
      <c r="B19" s="3" t="s">
        <v>25</v>
      </c>
      <c r="C19" s="3" t="s">
        <v>7</v>
      </c>
      <c r="D19" s="4" t="s">
        <v>26</v>
      </c>
      <c r="E19" s="5" t="s">
        <v>24</v>
      </c>
      <c r="F19" s="4">
        <v>1964</v>
      </c>
      <c r="G19" s="4">
        <v>3</v>
      </c>
      <c r="H19" s="4">
        <v>2</v>
      </c>
      <c r="I19" s="4">
        <f>F19*G19*H19</f>
        <v>11784</v>
      </c>
      <c r="J19" s="4"/>
      <c r="K19" s="12">
        <f t="shared" si="3"/>
        <v>7132.4210526315792</v>
      </c>
      <c r="M19" s="4">
        <v>17</v>
      </c>
      <c r="N19" s="26">
        <f t="shared" si="2"/>
        <v>112.2</v>
      </c>
    </row>
    <row r="20" spans="2:14" ht="15.75" x14ac:dyDescent="0.25">
      <c r="B20" s="3" t="s">
        <v>23</v>
      </c>
      <c r="C20" s="3" t="s">
        <v>7</v>
      </c>
      <c r="D20" s="4" t="s">
        <v>22</v>
      </c>
      <c r="E20" s="5" t="s">
        <v>24</v>
      </c>
      <c r="F20" s="4">
        <v>1964</v>
      </c>
      <c r="G20" s="4">
        <v>1</v>
      </c>
      <c r="H20" s="4">
        <v>1</v>
      </c>
      <c r="I20" s="4">
        <f>F20*G20*H20</f>
        <v>1964</v>
      </c>
      <c r="J20" s="4"/>
      <c r="K20" s="12">
        <f t="shared" si="3"/>
        <v>1188.7368421052631</v>
      </c>
      <c r="M20" s="4">
        <v>17</v>
      </c>
      <c r="N20" s="26">
        <f t="shared" si="2"/>
        <v>18.700000000000003</v>
      </c>
    </row>
    <row r="21" spans="2:14" ht="15.75" thickBot="1" x14ac:dyDescent="0.3">
      <c r="B21" s="11"/>
      <c r="C21" s="11"/>
      <c r="D21" s="11"/>
      <c r="E21" s="11"/>
      <c r="F21" s="11"/>
      <c r="G21" s="11"/>
      <c r="H21" s="11"/>
      <c r="I21" s="11"/>
      <c r="J21" s="11"/>
      <c r="K21" s="1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2"/>
  <sheetViews>
    <sheetView workbookViewId="0">
      <selection activeCell="E26" sqref="E26"/>
    </sheetView>
  </sheetViews>
  <sheetFormatPr defaultRowHeight="15" x14ac:dyDescent="0.25"/>
  <cols>
    <col min="2" max="2" width="11.28515625" bestFit="1" customWidth="1"/>
    <col min="3" max="3" width="11.28515625" customWidth="1"/>
    <col min="4" max="4" width="13" customWidth="1"/>
    <col min="5" max="5" width="19.28515625" customWidth="1"/>
    <col min="6" max="6" width="13.85546875" customWidth="1"/>
    <col min="7" max="7" width="10.5703125" customWidth="1"/>
    <col min="8" max="8" width="15.5703125" customWidth="1"/>
    <col min="9" max="9" width="10.42578125" bestFit="1" customWidth="1"/>
    <col min="10" max="10" width="13.28515625" customWidth="1"/>
    <col min="11" max="11" width="10.5703125" bestFit="1" customWidth="1"/>
  </cols>
  <sheetData>
    <row r="3" spans="2:11" ht="30" x14ac:dyDescent="0.25">
      <c r="D3" s="1" t="s">
        <v>2</v>
      </c>
      <c r="F3" s="2" t="s">
        <v>9</v>
      </c>
      <c r="G3" s="2" t="s">
        <v>10</v>
      </c>
      <c r="H3" s="1" t="s">
        <v>3</v>
      </c>
      <c r="I3" s="1" t="s">
        <v>6</v>
      </c>
      <c r="J3" s="1"/>
      <c r="K3" s="1" t="s">
        <v>4</v>
      </c>
    </row>
    <row r="4" spans="2:11" ht="15.75" x14ac:dyDescent="0.25">
      <c r="B4" s="3" t="s">
        <v>16</v>
      </c>
      <c r="C4" s="3" t="s">
        <v>13</v>
      </c>
      <c r="D4" s="4" t="s">
        <v>18</v>
      </c>
      <c r="E4" s="5" t="s">
        <v>1</v>
      </c>
      <c r="F4" s="4">
        <v>1520</v>
      </c>
      <c r="G4" s="4">
        <v>0.5</v>
      </c>
      <c r="H4" s="4">
        <v>2</v>
      </c>
      <c r="I4" s="4">
        <f>F4*G4*H4</f>
        <v>1520</v>
      </c>
      <c r="J4" s="4"/>
      <c r="K4" s="4">
        <v>818</v>
      </c>
    </row>
    <row r="5" spans="2:11" ht="15.75" x14ac:dyDescent="0.25">
      <c r="B5" s="3" t="s">
        <v>17</v>
      </c>
      <c r="C5" s="3" t="s">
        <v>13</v>
      </c>
      <c r="D5" s="4" t="s">
        <v>19</v>
      </c>
      <c r="E5" s="5" t="s">
        <v>8</v>
      </c>
      <c r="F5" s="4">
        <v>1140</v>
      </c>
      <c r="G5" s="4">
        <v>0.5</v>
      </c>
      <c r="H5" s="4">
        <v>2</v>
      </c>
      <c r="I5" s="4">
        <f>F5*G5*H5</f>
        <v>1140</v>
      </c>
      <c r="J5" s="4"/>
      <c r="K5" s="4">
        <f>I5*K4/I4</f>
        <v>613.5</v>
      </c>
    </row>
    <row r="8" spans="2:11" ht="30" x14ac:dyDescent="0.25">
      <c r="D8" s="1" t="s">
        <v>2</v>
      </c>
      <c r="F8" s="2" t="s">
        <v>9</v>
      </c>
      <c r="G8" s="2" t="s">
        <v>10</v>
      </c>
      <c r="H8" s="1" t="s">
        <v>3</v>
      </c>
      <c r="I8" s="1" t="s">
        <v>6</v>
      </c>
      <c r="J8" s="1"/>
      <c r="K8" s="1" t="s">
        <v>4</v>
      </c>
    </row>
    <row r="9" spans="2:11" ht="15.75" x14ac:dyDescent="0.25">
      <c r="B9" s="3" t="s">
        <v>20</v>
      </c>
      <c r="C9" s="3" t="s">
        <v>13</v>
      </c>
      <c r="D9" s="4" t="s">
        <v>22</v>
      </c>
      <c r="E9" s="5" t="s">
        <v>1</v>
      </c>
      <c r="F9" s="4">
        <v>1520</v>
      </c>
      <c r="G9" s="4">
        <v>1</v>
      </c>
      <c r="H9" s="4">
        <v>2</v>
      </c>
      <c r="I9" s="4">
        <f>F9*G9*H9</f>
        <v>3040</v>
      </c>
      <c r="J9" s="4"/>
      <c r="K9" s="4">
        <v>1637</v>
      </c>
    </row>
    <row r="10" spans="2:11" ht="15.75" x14ac:dyDescent="0.25">
      <c r="B10" s="3" t="s">
        <v>20</v>
      </c>
      <c r="C10" s="3" t="s">
        <v>13</v>
      </c>
      <c r="D10" s="4" t="s">
        <v>22</v>
      </c>
      <c r="E10" s="5" t="s">
        <v>8</v>
      </c>
      <c r="F10" s="4">
        <v>1140</v>
      </c>
      <c r="G10" s="4">
        <v>1</v>
      </c>
      <c r="H10" s="4">
        <v>2</v>
      </c>
      <c r="I10" s="4">
        <f>F10*G10*H10</f>
        <v>2280</v>
      </c>
      <c r="J10" s="4"/>
      <c r="K10" s="4">
        <f>I10*K9/I9</f>
        <v>1227.75</v>
      </c>
    </row>
    <row r="13" spans="2:11" ht="30" x14ac:dyDescent="0.25">
      <c r="D13" s="1" t="s">
        <v>2</v>
      </c>
      <c r="F13" s="2" t="s">
        <v>9</v>
      </c>
      <c r="G13" s="2" t="s">
        <v>10</v>
      </c>
      <c r="H13" s="1" t="s">
        <v>3</v>
      </c>
      <c r="I13" s="1" t="s">
        <v>6</v>
      </c>
      <c r="J13" s="1"/>
      <c r="K13" s="1" t="s">
        <v>4</v>
      </c>
    </row>
    <row r="14" spans="2:11" ht="15.75" x14ac:dyDescent="0.25">
      <c r="B14" s="3" t="s">
        <v>14</v>
      </c>
      <c r="C14" s="3" t="s">
        <v>13</v>
      </c>
      <c r="D14" s="4" t="s">
        <v>15</v>
      </c>
      <c r="E14" s="5" t="s">
        <v>1</v>
      </c>
      <c r="F14" s="4">
        <v>1520</v>
      </c>
      <c r="G14" s="4">
        <v>2</v>
      </c>
      <c r="H14" s="4">
        <v>2</v>
      </c>
      <c r="I14" s="4">
        <f>F14*G14*H14</f>
        <v>6080</v>
      </c>
      <c r="J14" s="4"/>
      <c r="K14" s="4">
        <v>3274</v>
      </c>
    </row>
    <row r="15" spans="2:11" ht="15.75" x14ac:dyDescent="0.25">
      <c r="B15" s="3" t="s">
        <v>14</v>
      </c>
      <c r="C15" s="3" t="s">
        <v>13</v>
      </c>
      <c r="D15" s="4" t="s">
        <v>15</v>
      </c>
      <c r="E15" s="5" t="s">
        <v>8</v>
      </c>
      <c r="F15" s="4">
        <v>1140</v>
      </c>
      <c r="G15" s="4">
        <v>2</v>
      </c>
      <c r="H15" s="4">
        <v>2</v>
      </c>
      <c r="I15" s="4">
        <f>F15*G15*H15</f>
        <v>4560</v>
      </c>
      <c r="J15" s="4"/>
      <c r="K15" s="4">
        <f>I15*K14/I14</f>
        <v>2455.5</v>
      </c>
    </row>
    <row r="18" spans="1:14" ht="30" x14ac:dyDescent="0.25">
      <c r="D18" s="1" t="s">
        <v>2</v>
      </c>
      <c r="F18" s="2" t="s">
        <v>9</v>
      </c>
      <c r="G18" s="2" t="s">
        <v>10</v>
      </c>
      <c r="H18" s="1" t="s">
        <v>3</v>
      </c>
      <c r="I18" s="1" t="s">
        <v>6</v>
      </c>
      <c r="J18" s="1"/>
      <c r="K18" s="1" t="s">
        <v>4</v>
      </c>
    </row>
    <row r="19" spans="1:14" ht="15.75" x14ac:dyDescent="0.25">
      <c r="B19" s="3" t="s">
        <v>21</v>
      </c>
      <c r="C19" s="3" t="s">
        <v>13</v>
      </c>
      <c r="D19" s="4" t="s">
        <v>5</v>
      </c>
      <c r="E19" s="5" t="s">
        <v>1</v>
      </c>
      <c r="F19" s="4">
        <v>1520</v>
      </c>
      <c r="G19" s="4">
        <v>3</v>
      </c>
      <c r="H19" s="4">
        <v>2</v>
      </c>
      <c r="I19" s="4">
        <f>F19*G19*H19</f>
        <v>9120</v>
      </c>
      <c r="J19" s="4"/>
      <c r="K19" s="4">
        <v>4910</v>
      </c>
    </row>
    <row r="20" spans="1:14" ht="15.75" x14ac:dyDescent="0.25">
      <c r="B20" s="3" t="s">
        <v>21</v>
      </c>
      <c r="C20" s="3" t="s">
        <v>13</v>
      </c>
      <c r="D20" s="4" t="s">
        <v>5</v>
      </c>
      <c r="E20" s="5" t="s">
        <v>8</v>
      </c>
      <c r="F20" s="4">
        <v>1140</v>
      </c>
      <c r="G20" s="4">
        <v>3</v>
      </c>
      <c r="H20" s="4">
        <v>2</v>
      </c>
      <c r="I20" s="4">
        <f>F20*G20*H20</f>
        <v>6840</v>
      </c>
      <c r="J20" s="4"/>
      <c r="K20" s="4">
        <f>I20*K19/I19</f>
        <v>3682.5</v>
      </c>
      <c r="M20">
        <f>I20*2</f>
        <v>13680</v>
      </c>
      <c r="N20">
        <f>K20*2</f>
        <v>7365</v>
      </c>
    </row>
    <row r="23" spans="1:14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5">
      <c r="A24" s="6"/>
      <c r="B24" s="6"/>
      <c r="C24" s="6"/>
      <c r="D24" s="7"/>
      <c r="E24" s="6"/>
      <c r="F24" s="8"/>
      <c r="G24" s="8"/>
      <c r="H24" s="7"/>
      <c r="I24" s="7"/>
      <c r="J24" s="7"/>
      <c r="K24" s="7"/>
      <c r="L24" s="6"/>
      <c r="M24" s="6"/>
      <c r="N24" s="6"/>
    </row>
    <row r="25" spans="1:14" ht="15.75" x14ac:dyDescent="0.25">
      <c r="A25" s="6"/>
      <c r="B25" s="9"/>
      <c r="C25" s="9"/>
      <c r="D25" s="10"/>
      <c r="E25" s="8"/>
      <c r="F25" s="10"/>
      <c r="G25" s="10"/>
      <c r="H25" s="10"/>
      <c r="I25" s="10"/>
      <c r="J25" s="10"/>
      <c r="K25" s="10"/>
      <c r="L25" s="6"/>
      <c r="M25" s="6"/>
      <c r="N25" s="6"/>
    </row>
    <row r="26" spans="1:14" ht="15.75" x14ac:dyDescent="0.25">
      <c r="A26" s="6"/>
      <c r="B26" s="9"/>
      <c r="C26" s="9"/>
      <c r="D26" s="10"/>
      <c r="E26" s="8"/>
      <c r="F26" s="10"/>
      <c r="G26" s="10"/>
      <c r="H26" s="10"/>
      <c r="I26" s="10"/>
      <c r="J26" s="10"/>
      <c r="K26" s="10"/>
      <c r="L26" s="6"/>
      <c r="M26" s="6"/>
      <c r="N26" s="6"/>
    </row>
    <row r="27" spans="1:14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25">
      <c r="A29" s="6"/>
      <c r="B29" s="6"/>
      <c r="C29" s="6"/>
      <c r="D29" s="7"/>
      <c r="E29" s="6"/>
      <c r="F29" s="8"/>
      <c r="G29" s="8"/>
      <c r="H29" s="7"/>
      <c r="I29" s="7"/>
      <c r="J29" s="7"/>
      <c r="K29" s="7"/>
      <c r="L29" s="6"/>
      <c r="M29" s="6"/>
      <c r="N29" s="6"/>
    </row>
    <row r="30" spans="1:14" ht="15.75" x14ac:dyDescent="0.25">
      <c r="A30" s="6"/>
      <c r="B30" s="9"/>
      <c r="C30" s="9"/>
      <c r="D30" s="10"/>
      <c r="E30" s="8"/>
      <c r="F30" s="10"/>
      <c r="G30" s="10"/>
      <c r="H30" s="10"/>
      <c r="I30" s="10"/>
      <c r="J30" s="10"/>
      <c r="K30" s="10"/>
      <c r="L30" s="6"/>
      <c r="M30" s="6"/>
      <c r="N30" s="6"/>
    </row>
    <row r="31" spans="1:14" ht="15.75" x14ac:dyDescent="0.25">
      <c r="A31" s="6"/>
      <c r="B31" s="9"/>
      <c r="C31" s="9"/>
      <c r="D31" s="10"/>
      <c r="E31" s="8"/>
      <c r="F31" s="10"/>
      <c r="G31" s="10"/>
      <c r="H31" s="10"/>
      <c r="I31" s="10"/>
      <c r="J31" s="10"/>
      <c r="K31" s="10"/>
      <c r="L31" s="6"/>
      <c r="M31" s="6"/>
      <c r="N31" s="6"/>
    </row>
    <row r="32" spans="1:14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43"/>
  <sheetViews>
    <sheetView topLeftCell="A16" workbookViewId="0">
      <selection activeCell="L45" sqref="L45"/>
    </sheetView>
  </sheetViews>
  <sheetFormatPr defaultRowHeight="15" x14ac:dyDescent="0.25"/>
  <cols>
    <col min="2" max="2" width="11.28515625" bestFit="1" customWidth="1"/>
    <col min="3" max="3" width="11.28515625" customWidth="1"/>
    <col min="4" max="4" width="13" customWidth="1"/>
    <col min="5" max="5" width="19.28515625" customWidth="1"/>
    <col min="6" max="6" width="13.85546875" customWidth="1"/>
    <col min="7" max="7" width="10.5703125" customWidth="1"/>
    <col min="8" max="8" width="15.5703125" customWidth="1"/>
    <col min="9" max="9" width="10.42578125" bestFit="1" customWidth="1"/>
    <col min="10" max="10" width="13.28515625" customWidth="1"/>
    <col min="11" max="11" width="10.5703125" bestFit="1" customWidth="1"/>
  </cols>
  <sheetData>
    <row r="3" spans="2:11" ht="30" x14ac:dyDescent="0.25">
      <c r="D3" s="1" t="s">
        <v>2</v>
      </c>
      <c r="F3" s="2" t="s">
        <v>9</v>
      </c>
      <c r="G3" s="2" t="s">
        <v>10</v>
      </c>
      <c r="H3" s="1" t="s">
        <v>3</v>
      </c>
      <c r="I3" s="1" t="s">
        <v>6</v>
      </c>
      <c r="J3" s="1"/>
      <c r="K3" s="1" t="s">
        <v>4</v>
      </c>
    </row>
    <row r="4" spans="2:11" ht="15.75" x14ac:dyDescent="0.25">
      <c r="B4" s="3" t="s">
        <v>0</v>
      </c>
      <c r="C4" s="3" t="s">
        <v>7</v>
      </c>
      <c r="D4" s="4" t="s">
        <v>5</v>
      </c>
      <c r="E4" s="5" t="s">
        <v>1</v>
      </c>
      <c r="F4" s="4">
        <v>1520</v>
      </c>
      <c r="G4" s="4">
        <v>3</v>
      </c>
      <c r="H4" s="4">
        <v>2</v>
      </c>
      <c r="I4" s="4">
        <f>F4*G4*H4</f>
        <v>9120</v>
      </c>
      <c r="J4" s="4"/>
      <c r="K4" s="4">
        <v>5521</v>
      </c>
    </row>
    <row r="5" spans="2:11" ht="15.75" x14ac:dyDescent="0.25">
      <c r="B5" s="3" t="s">
        <v>0</v>
      </c>
      <c r="C5" s="3" t="s">
        <v>7</v>
      </c>
      <c r="D5" s="4" t="s">
        <v>5</v>
      </c>
      <c r="E5" s="5" t="s">
        <v>8</v>
      </c>
      <c r="F5" s="4">
        <v>1140</v>
      </c>
      <c r="G5" s="4">
        <v>3</v>
      </c>
      <c r="H5" s="4">
        <v>2</v>
      </c>
      <c r="I5" s="4">
        <f>F5*G5*H5</f>
        <v>6840</v>
      </c>
      <c r="J5" s="4"/>
      <c r="K5" s="4">
        <f>I5*K4/I4</f>
        <v>4140.75</v>
      </c>
    </row>
    <row r="8" spans="2:11" ht="30" x14ac:dyDescent="0.25">
      <c r="D8" s="1" t="s">
        <v>2</v>
      </c>
      <c r="F8" s="2" t="s">
        <v>9</v>
      </c>
      <c r="G8" s="2" t="s">
        <v>10</v>
      </c>
      <c r="H8" s="1" t="s">
        <v>3</v>
      </c>
      <c r="I8" s="1" t="s">
        <v>6</v>
      </c>
      <c r="J8" s="1"/>
      <c r="K8" s="1" t="s">
        <v>4</v>
      </c>
    </row>
    <row r="9" spans="2:11" ht="15.75" x14ac:dyDescent="0.25">
      <c r="B9" s="3" t="s">
        <v>11</v>
      </c>
      <c r="C9" s="3" t="s">
        <v>7</v>
      </c>
      <c r="D9" s="4" t="s">
        <v>12</v>
      </c>
      <c r="E9" s="5" t="s">
        <v>1</v>
      </c>
      <c r="F9" s="4">
        <v>1520</v>
      </c>
      <c r="G9" s="4">
        <v>4</v>
      </c>
      <c r="H9" s="4">
        <v>2</v>
      </c>
      <c r="I9" s="4">
        <f>F9*G9*H9</f>
        <v>12160</v>
      </c>
      <c r="J9" s="4"/>
      <c r="K9" s="4">
        <v>7361</v>
      </c>
    </row>
    <row r="10" spans="2:11" ht="15.75" x14ac:dyDescent="0.25">
      <c r="B10" s="3" t="s">
        <v>11</v>
      </c>
      <c r="C10" s="3" t="s">
        <v>7</v>
      </c>
      <c r="D10" s="4" t="s">
        <v>12</v>
      </c>
      <c r="E10" s="5" t="s">
        <v>8</v>
      </c>
      <c r="F10" s="4">
        <v>1140</v>
      </c>
      <c r="G10" s="4">
        <v>4</v>
      </c>
      <c r="H10" s="4">
        <v>2</v>
      </c>
      <c r="I10" s="4">
        <f>F10*G10*H10</f>
        <v>9120</v>
      </c>
      <c r="J10" s="4"/>
      <c r="K10" s="4">
        <f>I10*K9/I9</f>
        <v>5520.75</v>
      </c>
    </row>
    <row r="13" spans="2:11" ht="30" x14ac:dyDescent="0.25">
      <c r="D13" s="1" t="s">
        <v>2</v>
      </c>
      <c r="F13" s="2" t="s">
        <v>9</v>
      </c>
      <c r="G13" s="2" t="s">
        <v>10</v>
      </c>
      <c r="H13" s="1" t="s">
        <v>3</v>
      </c>
      <c r="I13" s="1" t="s">
        <v>6</v>
      </c>
      <c r="J13" s="1"/>
      <c r="K13" s="1" t="s">
        <v>4</v>
      </c>
    </row>
    <row r="14" spans="2:11" ht="15.75" x14ac:dyDescent="0.25">
      <c r="B14" s="3" t="s">
        <v>0</v>
      </c>
      <c r="C14" s="3" t="s">
        <v>13</v>
      </c>
      <c r="D14" s="4" t="s">
        <v>5</v>
      </c>
      <c r="E14" s="5" t="s">
        <v>1</v>
      </c>
      <c r="F14" s="4">
        <v>1520</v>
      </c>
      <c r="G14" s="4">
        <v>3</v>
      </c>
      <c r="H14" s="4">
        <v>2</v>
      </c>
      <c r="I14" s="4">
        <f>F14*G14*H14</f>
        <v>9120</v>
      </c>
      <c r="J14" s="4"/>
      <c r="K14" s="4">
        <v>4910</v>
      </c>
    </row>
    <row r="15" spans="2:11" ht="15.75" x14ac:dyDescent="0.25">
      <c r="B15" s="3" t="s">
        <v>0</v>
      </c>
      <c r="C15" s="3" t="s">
        <v>13</v>
      </c>
      <c r="D15" s="4" t="s">
        <v>5</v>
      </c>
      <c r="E15" s="5" t="s">
        <v>8</v>
      </c>
      <c r="F15" s="4">
        <v>1140</v>
      </c>
      <c r="G15" s="4">
        <v>3</v>
      </c>
      <c r="H15" s="4">
        <v>2</v>
      </c>
      <c r="I15" s="4">
        <f>F15*G15*H15</f>
        <v>6840</v>
      </c>
      <c r="J15" s="4"/>
      <c r="K15" s="4">
        <f>I15*K14/I14</f>
        <v>3682.5</v>
      </c>
    </row>
    <row r="18" spans="2:14" ht="30" x14ac:dyDescent="0.25">
      <c r="D18" s="1" t="s">
        <v>2</v>
      </c>
      <c r="F18" s="2" t="s">
        <v>9</v>
      </c>
      <c r="G18" s="2" t="s">
        <v>10</v>
      </c>
      <c r="H18" s="1" t="s">
        <v>3</v>
      </c>
      <c r="I18" s="1" t="s">
        <v>6</v>
      </c>
      <c r="J18" s="1"/>
      <c r="K18" s="1" t="s">
        <v>4</v>
      </c>
    </row>
    <row r="19" spans="2:14" ht="15.75" x14ac:dyDescent="0.25">
      <c r="B19" s="3" t="s">
        <v>11</v>
      </c>
      <c r="C19" s="3" t="s">
        <v>13</v>
      </c>
      <c r="D19" s="4" t="s">
        <v>12</v>
      </c>
      <c r="E19" s="5" t="s">
        <v>1</v>
      </c>
      <c r="F19" s="4">
        <v>1520</v>
      </c>
      <c r="G19" s="4">
        <v>4</v>
      </c>
      <c r="H19" s="4">
        <v>2</v>
      </c>
      <c r="I19" s="4">
        <f>F19*G19*H19</f>
        <v>12160</v>
      </c>
      <c r="J19" s="4"/>
      <c r="K19" s="4">
        <v>6548</v>
      </c>
    </row>
    <row r="20" spans="2:14" ht="15.75" x14ac:dyDescent="0.25">
      <c r="B20" s="3" t="s">
        <v>11</v>
      </c>
      <c r="C20" s="3" t="s">
        <v>13</v>
      </c>
      <c r="D20" s="4" t="s">
        <v>12</v>
      </c>
      <c r="E20" s="5" t="s">
        <v>8</v>
      </c>
      <c r="F20" s="4">
        <v>1140</v>
      </c>
      <c r="G20" s="4">
        <v>4</v>
      </c>
      <c r="H20" s="4">
        <v>2</v>
      </c>
      <c r="I20" s="4">
        <f>F20*G20*H20</f>
        <v>9120</v>
      </c>
      <c r="J20" s="4"/>
      <c r="K20" s="4">
        <f>I20*K19/I19</f>
        <v>4911</v>
      </c>
      <c r="M20" s="4">
        <v>8.6</v>
      </c>
      <c r="N20" s="26">
        <f t="shared" ref="N20" si="0">M20*G20*H20*1.1</f>
        <v>75.680000000000007</v>
      </c>
    </row>
    <row r="24" spans="2:14" ht="30" x14ac:dyDescent="0.25">
      <c r="D24" s="1" t="s">
        <v>2</v>
      </c>
      <c r="F24" s="2" t="s">
        <v>9</v>
      </c>
      <c r="G24" s="2" t="s">
        <v>10</v>
      </c>
      <c r="H24" s="1" t="s">
        <v>3</v>
      </c>
      <c r="I24" s="1" t="s">
        <v>6</v>
      </c>
      <c r="J24" s="1"/>
      <c r="K24" s="1" t="s">
        <v>4</v>
      </c>
    </row>
    <row r="25" spans="2:14" ht="15.75" x14ac:dyDescent="0.25">
      <c r="B25" s="3" t="s">
        <v>14</v>
      </c>
      <c r="C25" s="3" t="s">
        <v>7</v>
      </c>
      <c r="D25" s="4" t="s">
        <v>15</v>
      </c>
      <c r="E25" s="5" t="s">
        <v>1</v>
      </c>
      <c r="F25" s="4">
        <v>1520</v>
      </c>
      <c r="G25" s="4">
        <v>2</v>
      </c>
      <c r="H25" s="4">
        <v>2</v>
      </c>
      <c r="I25" s="4">
        <f>F25*G25*H25</f>
        <v>6080</v>
      </c>
      <c r="J25" s="4"/>
      <c r="K25" s="4">
        <v>3680</v>
      </c>
    </row>
    <row r="26" spans="2:14" ht="15.75" x14ac:dyDescent="0.25">
      <c r="B26" s="3" t="s">
        <v>14</v>
      </c>
      <c r="C26" s="3" t="s">
        <v>7</v>
      </c>
      <c r="D26" s="4" t="s">
        <v>15</v>
      </c>
      <c r="E26" s="5" t="s">
        <v>8</v>
      </c>
      <c r="F26" s="4">
        <v>1140</v>
      </c>
      <c r="G26" s="4">
        <v>2</v>
      </c>
      <c r="H26" s="4">
        <v>2</v>
      </c>
      <c r="I26" s="4">
        <f>F26*G26*H26</f>
        <v>4560</v>
      </c>
      <c r="J26" s="4"/>
      <c r="K26" s="4">
        <f>I26*K25/I25</f>
        <v>2760</v>
      </c>
    </row>
    <row r="29" spans="2:14" ht="30" x14ac:dyDescent="0.25">
      <c r="D29" s="1" t="s">
        <v>2</v>
      </c>
      <c r="F29" s="2" t="s">
        <v>9</v>
      </c>
      <c r="G29" s="2" t="s">
        <v>10</v>
      </c>
      <c r="H29" s="1" t="s">
        <v>3</v>
      </c>
      <c r="I29" s="1" t="s">
        <v>6</v>
      </c>
      <c r="J29" s="1"/>
      <c r="K29" s="1" t="s">
        <v>4</v>
      </c>
    </row>
    <row r="30" spans="2:14" ht="15.75" x14ac:dyDescent="0.25">
      <c r="B30" s="3" t="s">
        <v>14</v>
      </c>
      <c r="C30" s="3" t="s">
        <v>13</v>
      </c>
      <c r="D30" s="4" t="s">
        <v>15</v>
      </c>
      <c r="E30" s="5" t="s">
        <v>1</v>
      </c>
      <c r="F30" s="4">
        <v>1520</v>
      </c>
      <c r="G30" s="4">
        <v>2</v>
      </c>
      <c r="H30" s="4">
        <v>2</v>
      </c>
      <c r="I30" s="4">
        <f>F30*G30*H30</f>
        <v>6080</v>
      </c>
      <c r="J30" s="4"/>
      <c r="K30" s="4">
        <f>K19/2</f>
        <v>3274</v>
      </c>
    </row>
    <row r="31" spans="2:14" ht="15.75" x14ac:dyDescent="0.25">
      <c r="B31" s="3" t="s">
        <v>14</v>
      </c>
      <c r="C31" s="3" t="s">
        <v>13</v>
      </c>
      <c r="D31" s="4" t="s">
        <v>15</v>
      </c>
      <c r="E31" s="5" t="s">
        <v>8</v>
      </c>
      <c r="F31" s="4">
        <v>1140</v>
      </c>
      <c r="G31" s="4">
        <v>2</v>
      </c>
      <c r="H31" s="4">
        <v>2</v>
      </c>
      <c r="I31" s="4">
        <f>F31*G31*H31</f>
        <v>4560</v>
      </c>
      <c r="J31" s="4"/>
      <c r="K31" s="4">
        <f>I31*K30/I30</f>
        <v>2455.5</v>
      </c>
      <c r="M31" s="4">
        <v>8.6</v>
      </c>
      <c r="N31" s="26">
        <f t="shared" ref="N31" si="1">M31*G31*H31*1.1</f>
        <v>37.840000000000003</v>
      </c>
    </row>
    <row r="33" spans="2:14" ht="15.75" thickBot="1" x14ac:dyDescent="0.3"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5" spans="2:14" ht="30" x14ac:dyDescent="0.25">
      <c r="D35" s="1" t="s">
        <v>2</v>
      </c>
      <c r="F35" s="2" t="s">
        <v>9</v>
      </c>
      <c r="G35" s="2" t="s">
        <v>10</v>
      </c>
      <c r="H35" s="1" t="s">
        <v>3</v>
      </c>
      <c r="I35" s="1" t="s">
        <v>6</v>
      </c>
      <c r="J35" s="1"/>
      <c r="K35" s="1" t="s">
        <v>4</v>
      </c>
    </row>
    <row r="36" spans="2:14" ht="15.75" x14ac:dyDescent="0.25">
      <c r="B36" s="3" t="s">
        <v>0</v>
      </c>
      <c r="C36" s="3" t="s">
        <v>13</v>
      </c>
      <c r="D36" s="4" t="s">
        <v>5</v>
      </c>
      <c r="E36" s="5" t="s">
        <v>1</v>
      </c>
      <c r="F36" s="4">
        <v>1520</v>
      </c>
      <c r="G36" s="4">
        <v>3</v>
      </c>
      <c r="H36" s="4">
        <v>1</v>
      </c>
      <c r="I36" s="4">
        <f>F36*G36*H36</f>
        <v>4560</v>
      </c>
      <c r="J36" s="4"/>
      <c r="K36" s="4">
        <v>3028</v>
      </c>
    </row>
    <row r="37" spans="2:14" ht="15.75" x14ac:dyDescent="0.25">
      <c r="B37" s="3" t="s">
        <v>0</v>
      </c>
      <c r="C37" s="3" t="s">
        <v>13</v>
      </c>
      <c r="D37" s="4" t="s">
        <v>5</v>
      </c>
      <c r="E37" s="5" t="s">
        <v>8</v>
      </c>
      <c r="F37" s="4">
        <v>1140</v>
      </c>
      <c r="G37" s="4">
        <v>3</v>
      </c>
      <c r="H37" s="4">
        <v>1</v>
      </c>
      <c r="I37" s="4">
        <f>F37*G37*H37</f>
        <v>3420</v>
      </c>
      <c r="J37" s="4"/>
      <c r="K37" s="4">
        <f>I37*K36/I36</f>
        <v>2271</v>
      </c>
    </row>
    <row r="40" spans="2:14" ht="30" x14ac:dyDescent="0.25">
      <c r="D40" s="1" t="s">
        <v>2</v>
      </c>
      <c r="F40" s="2" t="s">
        <v>9</v>
      </c>
      <c r="G40" s="2" t="s">
        <v>10</v>
      </c>
      <c r="H40" s="1" t="s">
        <v>3</v>
      </c>
      <c r="I40" s="1" t="s">
        <v>6</v>
      </c>
      <c r="J40" s="1"/>
      <c r="K40" s="1" t="s">
        <v>4</v>
      </c>
      <c r="M40" s="27" t="s">
        <v>28</v>
      </c>
      <c r="N40" s="27" t="s">
        <v>29</v>
      </c>
    </row>
    <row r="41" spans="2:14" ht="15.75" x14ac:dyDescent="0.25">
      <c r="B41" s="3" t="s">
        <v>23</v>
      </c>
      <c r="C41" s="3" t="s">
        <v>13</v>
      </c>
      <c r="D41" s="4" t="s">
        <v>22</v>
      </c>
      <c r="E41" s="5" t="s">
        <v>8</v>
      </c>
      <c r="F41" s="4">
        <v>1140</v>
      </c>
      <c r="G41" s="4">
        <v>1</v>
      </c>
      <c r="H41" s="4">
        <v>2</v>
      </c>
      <c r="I41" s="4">
        <f>F41*G41*H41</f>
        <v>2280</v>
      </c>
      <c r="J41" s="4"/>
      <c r="K41" s="4">
        <f>K31/2</f>
        <v>1227.75</v>
      </c>
      <c r="M41" s="4">
        <v>8.6</v>
      </c>
      <c r="N41" s="26">
        <f t="shared" ref="N41" si="2">M41*G41*H41*1.1</f>
        <v>18.920000000000002</v>
      </c>
    </row>
    <row r="43" spans="2:14" ht="15.75" x14ac:dyDescent="0.25">
      <c r="B43" s="3" t="s">
        <v>30</v>
      </c>
      <c r="C43" s="3" t="s">
        <v>13</v>
      </c>
      <c r="D43" s="4" t="s">
        <v>22</v>
      </c>
      <c r="E43" s="5" t="s">
        <v>8</v>
      </c>
      <c r="F43" s="4">
        <v>1140</v>
      </c>
      <c r="G43" s="4">
        <v>6</v>
      </c>
      <c r="H43" s="4">
        <v>2</v>
      </c>
      <c r="I43" s="4">
        <f>F43*G43*H43</f>
        <v>13680</v>
      </c>
      <c r="J43" s="4"/>
      <c r="K43" s="4"/>
      <c r="M43" s="4">
        <v>8.6</v>
      </c>
      <c r="N43" s="26">
        <f t="shared" ref="N43" si="3">M43*G43*H43*1.1</f>
        <v>113.52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Giano sosp HF</vt:lpstr>
      <vt:lpstr>Giano sosp HD</vt:lpstr>
      <vt:lpstr>Giano wall XM006</vt:lpstr>
      <vt:lpstr>Giano sosp XM006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</dc:creator>
  <cp:lastModifiedBy>Davide</cp:lastModifiedBy>
  <dcterms:created xsi:type="dcterms:W3CDTF">2021-05-27T13:24:52Z</dcterms:created>
  <dcterms:modified xsi:type="dcterms:W3CDTF">2021-06-09T14:15:46Z</dcterms:modified>
</cp:coreProperties>
</file>